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8_{DF0F4CCB-5210-43A0-809A-DEC5243B5FE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definedNames>
    <definedName name="_xlnm.Print_Area" localSheetId="0">Sheet1!$A$2:$I$42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1" l="1"/>
  <c r="I32" i="1" l="1"/>
  <c r="I30" i="1"/>
  <c r="I31" i="1" l="1"/>
  <c r="I27" i="1" l="1"/>
  <c r="I28" i="1"/>
  <c r="B12" i="2"/>
  <c r="I20" i="1"/>
  <c r="I24" i="1"/>
  <c r="I25" i="1"/>
  <c r="I14" i="1"/>
  <c r="I13" i="1" l="1"/>
  <c r="I26" i="1"/>
  <c r="I22" i="1"/>
  <c r="I23" i="1"/>
  <c r="I12" i="1"/>
  <c r="I10" i="1"/>
  <c r="I15" i="1"/>
  <c r="I11" i="1"/>
  <c r="I21" i="1"/>
  <c r="I16" i="1"/>
  <c r="I17" i="1" l="1"/>
  <c r="I19" i="1" l="1"/>
  <c r="I33" i="1" s="1"/>
  <c r="I34" i="1" l="1"/>
  <c r="I35" i="1"/>
  <c r="I36" i="1" l="1"/>
  <c r="I37" i="1" s="1"/>
  <c r="I38" i="1" l="1"/>
  <c r="I39" i="1" s="1"/>
  <c r="I40" i="1" l="1"/>
  <c r="I41" i="1" s="1"/>
  <c r="I42" i="1" s="1"/>
</calcChain>
</file>

<file path=xl/sharedStrings.xml><?xml version="1.0" encoding="utf-8"?>
<sst xmlns="http://schemas.openxmlformats.org/spreadsheetml/2006/main" count="72" uniqueCount="51">
  <si>
    <t>#</t>
  </si>
  <si>
    <t>ხარჯთაღრიცხვა</t>
  </si>
  <si>
    <t>BoQ</t>
  </si>
  <si>
    <t>ცალი
pcs</t>
  </si>
  <si>
    <t>ტრანსპორტის ხარჯი
Transportation</t>
  </si>
  <si>
    <t>ზედნადები ხარჯები
Overhead expenses</t>
  </si>
  <si>
    <t>გეგმიური დაგროვება
Profit</t>
  </si>
  <si>
    <t>სულ ჯამი
Total</t>
  </si>
  <si>
    <t>გრძივი მეტრი
linear meters</t>
  </si>
  <si>
    <r>
      <t>m</t>
    </r>
    <r>
      <rPr>
        <vertAlign val="superscript"/>
        <sz val="10"/>
        <rFont val="Sylfaen"/>
        <family val="1"/>
        <charset val="204"/>
      </rPr>
      <t xml:space="preserve">3
</t>
    </r>
    <r>
      <rPr>
        <sz val="10"/>
        <rFont val="Sylfaen"/>
        <family val="1"/>
        <charset val="204"/>
      </rPr>
      <t>m</t>
    </r>
    <r>
      <rPr>
        <vertAlign val="superscript"/>
        <sz val="10"/>
        <rFont val="Sylfaen"/>
        <family val="1"/>
        <charset val="204"/>
      </rPr>
      <t>3</t>
    </r>
  </si>
  <si>
    <r>
      <t>m</t>
    </r>
    <r>
      <rPr>
        <vertAlign val="superscript"/>
        <sz val="10"/>
        <rFont val="Sylfaen"/>
        <family val="1"/>
        <charset val="204"/>
      </rPr>
      <t xml:space="preserve">2
</t>
    </r>
    <r>
      <rPr>
        <sz val="10"/>
        <rFont val="Sylfaen"/>
        <family val="1"/>
        <charset val="204"/>
      </rPr>
      <t>m</t>
    </r>
    <r>
      <rPr>
        <vertAlign val="superscript"/>
        <sz val="10"/>
        <rFont val="Sylfaen"/>
        <family val="1"/>
        <charset val="204"/>
      </rPr>
      <t>2</t>
    </r>
  </si>
  <si>
    <t>სამუშაოთა და მასალების ჩამონათვალი
List of works and materials</t>
  </si>
  <si>
    <t>რაოდენობა
Quantity</t>
  </si>
  <si>
    <t>ხელფასი
Salary</t>
  </si>
  <si>
    <t>ერთ. ფასი
Price per item</t>
  </si>
  <si>
    <t>ჯამი
Total price</t>
  </si>
  <si>
    <t>ჯამი
Total</t>
  </si>
  <si>
    <t>დ.ღ.გ.
VAT</t>
  </si>
  <si>
    <t>სულ
Total</t>
  </si>
  <si>
    <t>კაუჩუკის ფილები (სისქე-30 მმ)
Rubber tiles (Thikness-30 mm)</t>
  </si>
  <si>
    <t>ორკომპონენტიანი კაუჩუკის წებო
Two-component rubber adhesive</t>
  </si>
  <si>
    <t>კგ
kg</t>
  </si>
  <si>
    <r>
      <t>m</t>
    </r>
    <r>
      <rPr>
        <vertAlign val="superscript"/>
        <sz val="10"/>
        <rFont val="Sylfaen"/>
        <family val="1"/>
        <charset val="204"/>
      </rPr>
      <t xml:space="preserve">2
</t>
    </r>
    <r>
      <rPr>
        <sz val="10"/>
        <rFont val="Sylfaen"/>
        <family val="1"/>
        <charset val="204"/>
      </rPr>
      <t>m</t>
    </r>
    <r>
      <rPr>
        <vertAlign val="superscript"/>
        <sz val="10"/>
        <rFont val="Sylfaen"/>
        <family val="1"/>
        <charset val="204"/>
      </rPr>
      <t>2</t>
    </r>
    <r>
      <rPr>
        <sz val="11"/>
        <color theme="1"/>
        <rFont val="Calibri"/>
        <family val="2"/>
        <charset val="1"/>
        <scheme val="minor"/>
      </rPr>
      <t/>
    </r>
  </si>
  <si>
    <t>ჯამი:
Total:</t>
  </si>
  <si>
    <r>
      <t xml:space="preserve">ნაგვის ურნა (ზომა: 0.4*0.4  მ) </t>
    </r>
    <r>
      <rPr>
        <b/>
        <sz val="10"/>
        <rFont val="Sylfaen"/>
        <family val="1"/>
        <charset val="204"/>
      </rPr>
      <t xml:space="preserve">EX U-3
</t>
    </r>
    <r>
      <rPr>
        <sz val="10"/>
        <rFont val="Sylfaen"/>
        <family val="1"/>
        <charset val="204"/>
      </rPr>
      <t xml:space="preserve">Recycle bin (Size: 0.4*0.4 m) </t>
    </r>
    <r>
      <rPr>
        <b/>
        <sz val="10"/>
        <rFont val="Sylfaen"/>
        <family val="1"/>
        <charset val="204"/>
      </rPr>
      <t>EX U-3</t>
    </r>
  </si>
  <si>
    <t>ერთეული
Unit</t>
  </si>
  <si>
    <t>მასალა
Materials</t>
  </si>
  <si>
    <t>ბეტონის ბორდიურის (10*20) მოწყობა (შესაბამისი მასალისა და სამუშაოს ღირებულების გათვალისწინებით)
Installation of concrete bordure (10*20; including required materials and labour cost)</t>
  </si>
  <si>
    <t>ტერიტორიაზე ღორღის მოსამზადებელი ფენის მოწყობა (ფრაქციით 0‐40; 8სმ‐იანი საშ. სისქის)
Arrangement of the crushed rock preparatory layer  (0-40 fraction; 8cm thikness)</t>
  </si>
  <si>
    <t>ბეტონის (m-200) მოჭიმვა 60 მმ‐ს სისქით მთლიან ფართობზე (შესაბამისი მასალისა და სამუშაოს ღირებულების გათვალისწინებით)
Concreting (m-200) of whole territory with 60 mm wide layer  (including required materials and labour cost)</t>
  </si>
  <si>
    <t>კაუჩუკის ფილების (სისქით 30მმ.) დაგება ბეტონზე ორკომპონენტიანი წებოთი (შესაბამისი მასალისა და სამუშაოს ღირებულების გათვალისწინებით) Installation of rubber tiles (Thikness 30 mm) on the concrete layer with two-component rubber adhesive (including required materials and labour cost)</t>
  </si>
  <si>
    <t>ტერიტორიის დასუფთავება და ნაგვის გატანა 
Cleaning the area and removal of garbage</t>
  </si>
  <si>
    <t>ლითონის/ლითონის სკამების მოწყობა (ზომა: 0,4*2.5*0.45 მ) EX SK-03
Installation of metal / metal chairs (size: 0.4* 2,5 0.45 m) EX SK-03</t>
  </si>
  <si>
    <t>გარე განათების ბოძები/გარე განათების ნათურებით  (ზომა: 3.8  მ)                                                   
Lamppost / Outdoor ligh bulbs (size: 3.8 M)</t>
  </si>
  <si>
    <t>ჯამი ობიექტზე
Total for the site</t>
  </si>
  <si>
    <t>ტრენაჟორი  „მიზიდვა მკერდისაკენ“</t>
  </si>
  <si>
    <t>ტრენაჟორი -"აზიდვა ფეხებით“</t>
  </si>
  <si>
    <t>ტრენაჟორი -„ტვისტერი“</t>
  </si>
  <si>
    <t xml:space="preserve">ტრენაჟორი - „სხეულის ამზიდი“ </t>
  </si>
  <si>
    <t xml:space="preserve">ტრენაჟორი-  „ელიფტური“ </t>
  </si>
  <si>
    <t>ტრენაჟორი - „ნაბიჯისებრი“</t>
  </si>
  <si>
    <t>ტრენაჟორი-„აზიდვა მკერდიდან“</t>
  </si>
  <si>
    <t>ტრენაჟორი- „ქანქარა წელის კორექციისთ ვის"</t>
  </si>
  <si>
    <t>ტრენაჟორი - „ნიჩბოსანი“</t>
  </si>
  <si>
    <t>Arrangement of fitness Exercisers in the yard of the IDP settlement located in the territory of former Cotton Factory in Sachkhere Municipality</t>
  </si>
  <si>
    <t>ტრენაჟორი -„მუცლის კუნთ ებისათვის“</t>
  </si>
  <si>
    <t xml:space="preserve"> საჩხერის მუნიციპალიტეტში ყოფილი ბამბის სართავი ქარხნის ტერიტორიაზე დევნილთა ჩასახლების ეზოში ფიტნეს ტრენაჟორების მოწყობა </t>
  </si>
  <si>
    <t>მოედნის მოწყობა
Araangement of ground</t>
  </si>
  <si>
    <t>Instalation of fitness Exercisers                                                                                                                                  ტრენაჟორების მონტაჟი</t>
  </si>
  <si>
    <t>დანართი A3 / Annex A3</t>
  </si>
  <si>
    <r>
      <t xml:space="preserve">საჩრდილობელი ფანჩატურის  ტრენაჟორებისთვის ესკიზის მიხედვით მიწოდება-მონტაჟი(შესაბამისი მასალებისა და სამუშაოების ღირებულების_x000D_
გათვალისწინებით) 
</t>
    </r>
    <r>
      <rPr>
        <sz val="10"/>
        <color rgb="FF000000"/>
        <rFont val="Arial"/>
        <family val="2"/>
        <charset val="204"/>
      </rPr>
      <t>Delivery and installation of shade Arbor for the fitness exercisers according to sketch (including relevant materials and work costs)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</si>
</sst>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GEL]\ #,##0.00"/>
    <numFmt numFmtId="165" formatCode="0.0"/>
    <numFmt numFmtId="166" formatCode="#,##0.00\ [$GEL]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AcadNusx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cadNusx"/>
    </font>
    <font>
      <b/>
      <sz val="10"/>
      <color theme="1"/>
      <name val="Arial"/>
      <family val="2"/>
      <charset val="204"/>
    </font>
    <font>
      <b/>
      <sz val="24"/>
      <color theme="1"/>
      <name val="Arial"/>
      <family val="2"/>
      <charset val="204"/>
    </font>
    <font>
      <sz val="8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20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vertAlign val="superscript"/>
      <sz val="10"/>
      <name val="Sylfaen"/>
      <family val="1"/>
      <charset val="204"/>
    </font>
    <font>
      <sz val="12"/>
      <name val="Sylfaen"/>
      <family val="1"/>
      <charset val="204"/>
    </font>
    <font>
      <sz val="14"/>
      <color theme="1"/>
      <name val="Sylfae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12"/>
      <name val="Sylfaen"/>
      <family val="1"/>
      <charset val="204"/>
    </font>
    <font>
      <b/>
      <sz val="20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164" fontId="15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9" fontId="15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64" fontId="18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164" fontId="23" fillId="4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wrapText="1"/>
    </xf>
    <xf numFmtId="2" fontId="15" fillId="0" borderId="1" xfId="0" applyNumberFormat="1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18" fillId="0" borderId="4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/>
    </xf>
    <xf numFmtId="0" fontId="16" fillId="3" borderId="3" xfId="1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166" fontId="28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/>
    </xf>
    <xf numFmtId="166" fontId="27" fillId="0" borderId="4" xfId="0" applyNumberFormat="1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topLeftCell="A21" zoomScale="80" zoomScaleNormal="80" zoomScaleSheetLayoutView="70" workbookViewId="0">
      <selection activeCell="B34" sqref="B34"/>
    </sheetView>
  </sheetViews>
  <sheetFormatPr defaultRowHeight="14.4" x14ac:dyDescent="0.3"/>
  <cols>
    <col min="1" max="1" width="4.109375" style="13" customWidth="1"/>
    <col min="2" max="2" width="128.33203125" customWidth="1"/>
    <col min="3" max="3" width="17.109375" bestFit="1" customWidth="1"/>
    <col min="4" max="4" width="12.6640625" bestFit="1" customWidth="1"/>
    <col min="5" max="5" width="17" customWidth="1"/>
    <col min="6" max="6" width="16.88671875" customWidth="1"/>
    <col min="7" max="7" width="16" customWidth="1"/>
    <col min="8" max="8" width="15.109375" customWidth="1"/>
    <col min="9" max="9" width="19.44140625" customWidth="1"/>
  </cols>
  <sheetData>
    <row r="1" spans="1:9" ht="21" x14ac:dyDescent="0.4">
      <c r="A1" s="51" t="s">
        <v>49</v>
      </c>
      <c r="B1" s="51"/>
      <c r="C1" s="51"/>
      <c r="D1" s="51"/>
      <c r="E1" s="51"/>
      <c r="F1" s="51"/>
      <c r="G1" s="51"/>
      <c r="H1" s="51"/>
      <c r="I1" s="51"/>
    </row>
    <row r="2" spans="1:9" ht="82.95" customHeight="1" x14ac:dyDescent="0.3">
      <c r="A2" s="7"/>
      <c r="B2" s="58" t="s">
        <v>46</v>
      </c>
      <c r="C2" s="59"/>
      <c r="D2" s="59"/>
      <c r="E2" s="59"/>
      <c r="F2" s="59"/>
      <c r="G2" s="59"/>
      <c r="H2" s="59"/>
      <c r="I2" s="59"/>
    </row>
    <row r="3" spans="1:9" ht="30" x14ac:dyDescent="0.3">
      <c r="A3" s="8"/>
      <c r="B3" s="60" t="s">
        <v>44</v>
      </c>
      <c r="C3" s="61"/>
      <c r="D3" s="61"/>
      <c r="E3" s="61"/>
      <c r="F3" s="61"/>
      <c r="G3" s="61"/>
      <c r="H3" s="61"/>
      <c r="I3" s="61"/>
    </row>
    <row r="4" spans="1:9" ht="42.6" customHeight="1" x14ac:dyDescent="0.3">
      <c r="A4" s="64" t="s">
        <v>1</v>
      </c>
      <c r="B4" s="64"/>
      <c r="C4" s="64"/>
      <c r="D4" s="64"/>
      <c r="E4" s="64"/>
      <c r="F4" s="64"/>
      <c r="G4" s="64"/>
      <c r="H4" s="64"/>
      <c r="I4" s="64"/>
    </row>
    <row r="5" spans="1:9" ht="24.6" x14ac:dyDescent="0.3">
      <c r="A5" s="62" t="s">
        <v>2</v>
      </c>
      <c r="B5" s="63"/>
      <c r="C5" s="63"/>
      <c r="D5" s="63"/>
      <c r="E5" s="63"/>
      <c r="F5" s="63"/>
      <c r="G5" s="63"/>
      <c r="H5" s="63"/>
      <c r="I5" s="63"/>
    </row>
    <row r="6" spans="1:9" ht="34.200000000000003" customHeight="1" x14ac:dyDescent="0.3">
      <c r="A6" s="69" t="s">
        <v>0</v>
      </c>
      <c r="B6" s="67" t="s">
        <v>11</v>
      </c>
      <c r="C6" s="67" t="s">
        <v>25</v>
      </c>
      <c r="D6" s="65" t="s">
        <v>12</v>
      </c>
      <c r="E6" s="65" t="s">
        <v>26</v>
      </c>
      <c r="F6" s="66"/>
      <c r="G6" s="65" t="s">
        <v>13</v>
      </c>
      <c r="H6" s="65"/>
      <c r="I6" s="65" t="s">
        <v>16</v>
      </c>
    </row>
    <row r="7" spans="1:9" ht="27.6" x14ac:dyDescent="0.3">
      <c r="A7" s="70"/>
      <c r="B7" s="68"/>
      <c r="C7" s="68"/>
      <c r="D7" s="65"/>
      <c r="E7" s="23" t="s">
        <v>14</v>
      </c>
      <c r="F7" s="23" t="s">
        <v>15</v>
      </c>
      <c r="G7" s="23" t="s">
        <v>14</v>
      </c>
      <c r="H7" s="23" t="s">
        <v>15</v>
      </c>
      <c r="I7" s="66"/>
    </row>
    <row r="8" spans="1:9" ht="15" x14ac:dyDescent="0.3">
      <c r="A8" s="9" t="s">
        <v>0</v>
      </c>
      <c r="B8" s="5">
        <v>1</v>
      </c>
      <c r="C8" s="4">
        <v>2</v>
      </c>
      <c r="D8" s="4">
        <v>3</v>
      </c>
      <c r="E8" s="3">
        <v>4</v>
      </c>
      <c r="F8" s="3">
        <v>5</v>
      </c>
      <c r="G8" s="3">
        <v>6</v>
      </c>
      <c r="H8" s="3">
        <v>7</v>
      </c>
      <c r="I8" s="3">
        <v>8</v>
      </c>
    </row>
    <row r="9" spans="1:9" ht="27.6" x14ac:dyDescent="0.3">
      <c r="A9" s="10">
        <v>1</v>
      </c>
      <c r="B9" s="50" t="s">
        <v>47</v>
      </c>
      <c r="C9" s="52"/>
      <c r="D9" s="53"/>
      <c r="E9" s="53"/>
      <c r="F9" s="53"/>
      <c r="G9" s="53"/>
      <c r="H9" s="53"/>
      <c r="I9" s="54"/>
    </row>
    <row r="10" spans="1:9" ht="27.6" x14ac:dyDescent="0.3">
      <c r="A10" s="10">
        <v>1.1000000000000001</v>
      </c>
      <c r="B10" s="38" t="s">
        <v>27</v>
      </c>
      <c r="C10" s="37" t="s">
        <v>8</v>
      </c>
      <c r="D10" s="39">
        <v>26</v>
      </c>
      <c r="E10" s="40"/>
      <c r="F10" s="41"/>
      <c r="G10" s="42"/>
      <c r="H10" s="41"/>
      <c r="I10" s="41">
        <f t="shared" ref="I10:I16" si="0">H10+F10</f>
        <v>0</v>
      </c>
    </row>
    <row r="11" spans="1:9" ht="30" x14ac:dyDescent="0.3">
      <c r="A11" s="10">
        <v>1.2</v>
      </c>
      <c r="B11" s="38" t="s">
        <v>28</v>
      </c>
      <c r="C11" s="37" t="s">
        <v>9</v>
      </c>
      <c r="D11" s="39">
        <v>3.36</v>
      </c>
      <c r="E11" s="40"/>
      <c r="F11" s="41"/>
      <c r="G11" s="42"/>
      <c r="H11" s="41"/>
      <c r="I11" s="41">
        <f t="shared" si="0"/>
        <v>0</v>
      </c>
    </row>
    <row r="12" spans="1:9" ht="30" x14ac:dyDescent="0.3">
      <c r="A12" s="10">
        <v>1.3</v>
      </c>
      <c r="B12" s="38" t="s">
        <v>29</v>
      </c>
      <c r="C12" s="37" t="s">
        <v>9</v>
      </c>
      <c r="D12" s="39">
        <v>2.52</v>
      </c>
      <c r="E12" s="40"/>
      <c r="F12" s="41"/>
      <c r="G12" s="42"/>
      <c r="H12" s="41"/>
      <c r="I12" s="41">
        <f t="shared" si="0"/>
        <v>0</v>
      </c>
    </row>
    <row r="13" spans="1:9" ht="45.75" customHeight="1" x14ac:dyDescent="0.3">
      <c r="A13" s="10">
        <v>1.4</v>
      </c>
      <c r="B13" s="44" t="s">
        <v>30</v>
      </c>
      <c r="C13" s="37" t="s">
        <v>10</v>
      </c>
      <c r="D13" s="39">
        <v>42</v>
      </c>
      <c r="E13" s="40"/>
      <c r="F13" s="41"/>
      <c r="G13" s="42"/>
      <c r="H13" s="41"/>
      <c r="I13" s="41">
        <f t="shared" si="0"/>
        <v>0</v>
      </c>
    </row>
    <row r="14" spans="1:9" ht="30" x14ac:dyDescent="0.3">
      <c r="A14" s="10">
        <v>1.5</v>
      </c>
      <c r="B14" s="38" t="s">
        <v>19</v>
      </c>
      <c r="C14" s="37" t="s">
        <v>22</v>
      </c>
      <c r="D14" s="39">
        <v>42</v>
      </c>
      <c r="E14" s="40"/>
      <c r="F14" s="41"/>
      <c r="G14" s="41"/>
      <c r="H14" s="41"/>
      <c r="I14" s="41">
        <f t="shared" si="0"/>
        <v>0</v>
      </c>
    </row>
    <row r="15" spans="1:9" ht="27.6" x14ac:dyDescent="0.3">
      <c r="A15" s="10">
        <v>1.6</v>
      </c>
      <c r="B15" s="38" t="s">
        <v>20</v>
      </c>
      <c r="C15" s="37" t="s">
        <v>21</v>
      </c>
      <c r="D15" s="39">
        <v>42</v>
      </c>
      <c r="E15" s="40"/>
      <c r="F15" s="41"/>
      <c r="G15" s="41"/>
      <c r="H15" s="41"/>
      <c r="I15" s="41">
        <f t="shared" si="0"/>
        <v>0</v>
      </c>
    </row>
    <row r="16" spans="1:9" ht="30" x14ac:dyDescent="0.3">
      <c r="A16" s="10">
        <v>1.7</v>
      </c>
      <c r="B16" s="38" t="s">
        <v>31</v>
      </c>
      <c r="C16" s="37" t="s">
        <v>9</v>
      </c>
      <c r="D16" s="25">
        <v>1</v>
      </c>
      <c r="E16" s="40"/>
      <c r="F16" s="41"/>
      <c r="G16" s="42"/>
      <c r="H16" s="41"/>
      <c r="I16" s="41">
        <f t="shared" si="0"/>
        <v>0</v>
      </c>
    </row>
    <row r="17" spans="1:9" ht="28.8" x14ac:dyDescent="0.3">
      <c r="A17" s="10"/>
      <c r="B17" s="43" t="s">
        <v>23</v>
      </c>
      <c r="C17" s="17"/>
      <c r="D17" s="25"/>
      <c r="E17" s="31"/>
      <c r="F17" s="31"/>
      <c r="G17" s="31"/>
      <c r="H17" s="31"/>
      <c r="I17" s="31">
        <f>SUM(I10:I16)</f>
        <v>0</v>
      </c>
    </row>
    <row r="18" spans="1:9" ht="30" customHeight="1" x14ac:dyDescent="0.3">
      <c r="A18" s="10">
        <v>2</v>
      </c>
      <c r="B18" s="50" t="s">
        <v>48</v>
      </c>
      <c r="C18" s="55"/>
      <c r="D18" s="56"/>
      <c r="E18" s="56"/>
      <c r="F18" s="56"/>
      <c r="G18" s="56"/>
      <c r="H18" s="56"/>
      <c r="I18" s="57"/>
    </row>
    <row r="19" spans="1:9" ht="27.6" x14ac:dyDescent="0.3">
      <c r="A19" s="12">
        <v>2.1</v>
      </c>
      <c r="B19" s="45" t="s">
        <v>39</v>
      </c>
      <c r="C19" s="16" t="s">
        <v>3</v>
      </c>
      <c r="D19" s="24">
        <v>1</v>
      </c>
      <c r="E19" s="46"/>
      <c r="F19" s="29"/>
      <c r="G19" s="29"/>
      <c r="H19" s="30"/>
      <c r="I19" s="18">
        <f t="shared" ref="I19:I32" si="1">H19+F19</f>
        <v>0</v>
      </c>
    </row>
    <row r="20" spans="1:9" ht="27.6" x14ac:dyDescent="0.3">
      <c r="A20" s="12">
        <v>2.2000000000000002</v>
      </c>
      <c r="B20" s="45" t="s">
        <v>45</v>
      </c>
      <c r="C20" s="16" t="s">
        <v>3</v>
      </c>
      <c r="D20" s="24">
        <v>1</v>
      </c>
      <c r="E20" s="46"/>
      <c r="F20" s="29"/>
      <c r="G20" s="29"/>
      <c r="H20" s="30"/>
      <c r="I20" s="18">
        <f t="shared" si="1"/>
        <v>0</v>
      </c>
    </row>
    <row r="21" spans="1:9" ht="27.6" x14ac:dyDescent="0.3">
      <c r="A21" s="12">
        <v>2.2999999999999998</v>
      </c>
      <c r="B21" s="45" t="s">
        <v>38</v>
      </c>
      <c r="C21" s="16" t="s">
        <v>3</v>
      </c>
      <c r="D21" s="24">
        <v>1</v>
      </c>
      <c r="E21" s="46"/>
      <c r="F21" s="29"/>
      <c r="G21" s="29"/>
      <c r="H21" s="30"/>
      <c r="I21" s="18">
        <f t="shared" ref="I21" si="2">H21+F21</f>
        <v>0</v>
      </c>
    </row>
    <row r="22" spans="1:9" ht="27.6" x14ac:dyDescent="0.3">
      <c r="A22" s="12">
        <v>2.4</v>
      </c>
      <c r="B22" s="45" t="s">
        <v>37</v>
      </c>
      <c r="C22" s="16" t="s">
        <v>3</v>
      </c>
      <c r="D22" s="24">
        <v>1</v>
      </c>
      <c r="E22" s="46"/>
      <c r="F22" s="29"/>
      <c r="G22" s="29"/>
      <c r="H22" s="30"/>
      <c r="I22" s="18">
        <f t="shared" si="1"/>
        <v>0</v>
      </c>
    </row>
    <row r="23" spans="1:9" ht="27.6" x14ac:dyDescent="0.3">
      <c r="A23" s="12">
        <v>2.5</v>
      </c>
      <c r="B23" s="45" t="s">
        <v>36</v>
      </c>
      <c r="C23" s="16" t="s">
        <v>3</v>
      </c>
      <c r="D23" s="24">
        <v>1</v>
      </c>
      <c r="E23" s="46"/>
      <c r="F23" s="29"/>
      <c r="G23" s="29"/>
      <c r="H23" s="30"/>
      <c r="I23" s="18">
        <f t="shared" si="1"/>
        <v>0</v>
      </c>
    </row>
    <row r="24" spans="1:9" ht="27.6" x14ac:dyDescent="0.3">
      <c r="A24" s="12">
        <v>2.6</v>
      </c>
      <c r="B24" s="45" t="s">
        <v>35</v>
      </c>
      <c r="C24" s="16" t="s">
        <v>3</v>
      </c>
      <c r="D24" s="25">
        <v>1</v>
      </c>
      <c r="E24" s="46"/>
      <c r="F24" s="29"/>
      <c r="G24" s="29"/>
      <c r="H24" s="30"/>
      <c r="I24" s="18">
        <f t="shared" si="1"/>
        <v>0</v>
      </c>
    </row>
    <row r="25" spans="1:9" ht="27.6" x14ac:dyDescent="0.3">
      <c r="A25" s="12">
        <v>2.7</v>
      </c>
      <c r="B25" s="45" t="s">
        <v>40</v>
      </c>
      <c r="C25" s="16" t="s">
        <v>3</v>
      </c>
      <c r="D25" s="25">
        <v>1</v>
      </c>
      <c r="E25" s="46"/>
      <c r="F25" s="29"/>
      <c r="G25" s="29"/>
      <c r="H25" s="30"/>
      <c r="I25" s="18">
        <f t="shared" si="1"/>
        <v>0</v>
      </c>
    </row>
    <row r="26" spans="1:9" ht="30" customHeight="1" x14ac:dyDescent="0.3">
      <c r="A26" s="12">
        <v>2.8</v>
      </c>
      <c r="B26" s="45" t="s">
        <v>41</v>
      </c>
      <c r="C26" s="16" t="s">
        <v>3</v>
      </c>
      <c r="D26" s="25">
        <v>1</v>
      </c>
      <c r="E26" s="46"/>
      <c r="F26" s="29"/>
      <c r="G26" s="29"/>
      <c r="H26" s="30"/>
      <c r="I26" s="18">
        <f t="shared" si="1"/>
        <v>0</v>
      </c>
    </row>
    <row r="27" spans="1:9" ht="28.2" customHeight="1" x14ac:dyDescent="0.3">
      <c r="A27" s="12">
        <v>2.9</v>
      </c>
      <c r="B27" s="45" t="s">
        <v>42</v>
      </c>
      <c r="C27" s="16" t="s">
        <v>3</v>
      </c>
      <c r="D27" s="25">
        <v>1</v>
      </c>
      <c r="E27" s="46"/>
      <c r="F27" s="29"/>
      <c r="G27" s="29"/>
      <c r="H27" s="30"/>
      <c r="I27" s="18">
        <f t="shared" si="1"/>
        <v>0</v>
      </c>
    </row>
    <row r="28" spans="1:9" ht="27.6" x14ac:dyDescent="0.3">
      <c r="A28" s="12">
        <v>3</v>
      </c>
      <c r="B28" s="45" t="s">
        <v>43</v>
      </c>
      <c r="C28" s="16" t="s">
        <v>3</v>
      </c>
      <c r="D28" s="25">
        <v>1</v>
      </c>
      <c r="E28" s="46"/>
      <c r="F28" s="29"/>
      <c r="G28" s="29"/>
      <c r="H28" s="30"/>
      <c r="I28" s="18">
        <f t="shared" si="1"/>
        <v>0</v>
      </c>
    </row>
    <row r="29" spans="1:9" ht="51" customHeight="1" x14ac:dyDescent="0.3">
      <c r="A29" s="12">
        <v>3.1</v>
      </c>
      <c r="B29" s="49" t="s">
        <v>50</v>
      </c>
      <c r="C29" s="16" t="s">
        <v>3</v>
      </c>
      <c r="D29" s="71">
        <v>1</v>
      </c>
      <c r="E29" s="72"/>
      <c r="F29" s="73"/>
      <c r="G29" s="73"/>
      <c r="H29" s="74"/>
      <c r="I29" s="18">
        <f t="shared" si="1"/>
        <v>0</v>
      </c>
    </row>
    <row r="30" spans="1:9" ht="27.6" x14ac:dyDescent="0.3">
      <c r="A30" s="12">
        <v>3.2</v>
      </c>
      <c r="B30" s="15" t="s">
        <v>32</v>
      </c>
      <c r="C30" s="16" t="s">
        <v>3</v>
      </c>
      <c r="D30" s="25">
        <v>4</v>
      </c>
      <c r="E30" s="47"/>
      <c r="F30" s="48"/>
      <c r="G30" s="48"/>
      <c r="H30" s="30"/>
      <c r="I30" s="18">
        <f t="shared" si="1"/>
        <v>0</v>
      </c>
    </row>
    <row r="31" spans="1:9" ht="27.6" x14ac:dyDescent="0.3">
      <c r="A31" s="12">
        <v>3.3</v>
      </c>
      <c r="B31" s="49" t="s">
        <v>24</v>
      </c>
      <c r="C31" s="37" t="s">
        <v>3</v>
      </c>
      <c r="D31" s="25">
        <v>2</v>
      </c>
      <c r="E31" s="29"/>
      <c r="F31" s="29"/>
      <c r="G31" s="29"/>
      <c r="H31" s="30"/>
      <c r="I31" s="18">
        <f t="shared" si="1"/>
        <v>0</v>
      </c>
    </row>
    <row r="32" spans="1:9" ht="27.6" x14ac:dyDescent="0.3">
      <c r="A32" s="12">
        <v>3.4</v>
      </c>
      <c r="B32" s="49" t="s">
        <v>33</v>
      </c>
      <c r="C32" s="37" t="s">
        <v>3</v>
      </c>
      <c r="D32" s="25">
        <v>4</v>
      </c>
      <c r="E32" s="48"/>
      <c r="F32" s="48"/>
      <c r="G32" s="48"/>
      <c r="H32" s="30"/>
      <c r="I32" s="18">
        <f t="shared" si="1"/>
        <v>0</v>
      </c>
    </row>
    <row r="33" spans="1:9" ht="27.6" x14ac:dyDescent="0.35">
      <c r="A33" s="6"/>
      <c r="B33" s="33" t="s">
        <v>18</v>
      </c>
      <c r="C33" s="19"/>
      <c r="D33" s="26"/>
      <c r="E33" s="32"/>
      <c r="F33" s="32"/>
      <c r="G33" s="32"/>
      <c r="H33" s="32"/>
      <c r="I33" s="22">
        <f>SUM(I19:I32)</f>
        <v>0</v>
      </c>
    </row>
    <row r="34" spans="1:9" ht="33.75" customHeight="1" x14ac:dyDescent="0.3">
      <c r="A34" s="11"/>
      <c r="B34" s="14" t="s">
        <v>34</v>
      </c>
      <c r="C34" s="20"/>
      <c r="D34" s="27"/>
      <c r="E34" s="28"/>
      <c r="F34" s="28"/>
      <c r="G34" s="28"/>
      <c r="H34" s="28"/>
      <c r="I34" s="28">
        <f>I17+I33</f>
        <v>0</v>
      </c>
    </row>
    <row r="35" spans="1:9" ht="27.6" x14ac:dyDescent="0.3">
      <c r="A35" s="10"/>
      <c r="B35" s="15" t="s">
        <v>4</v>
      </c>
      <c r="C35" s="21">
        <v>0.05</v>
      </c>
      <c r="D35" s="25"/>
      <c r="E35" s="29"/>
      <c r="F35" s="29"/>
      <c r="G35" s="29"/>
      <c r="H35" s="29"/>
      <c r="I35" s="34">
        <f>F34*C35</f>
        <v>0</v>
      </c>
    </row>
    <row r="36" spans="1:9" ht="27.6" x14ac:dyDescent="0.3">
      <c r="A36" s="11"/>
      <c r="B36" s="14" t="s">
        <v>16</v>
      </c>
      <c r="C36" s="21"/>
      <c r="D36" s="25"/>
      <c r="E36" s="29"/>
      <c r="F36" s="29"/>
      <c r="G36" s="29"/>
      <c r="H36" s="29"/>
      <c r="I36" s="35">
        <f>I35+I34</f>
        <v>0</v>
      </c>
    </row>
    <row r="37" spans="1:9" ht="27.6" x14ac:dyDescent="0.3">
      <c r="A37" s="10"/>
      <c r="B37" s="15" t="s">
        <v>5</v>
      </c>
      <c r="C37" s="21">
        <v>0.08</v>
      </c>
      <c r="D37" s="25"/>
      <c r="E37" s="29"/>
      <c r="F37" s="29"/>
      <c r="G37" s="29"/>
      <c r="H37" s="29"/>
      <c r="I37" s="34">
        <f>I36*C37</f>
        <v>0</v>
      </c>
    </row>
    <row r="38" spans="1:9" ht="27.6" x14ac:dyDescent="0.3">
      <c r="A38" s="11"/>
      <c r="B38" s="14" t="s">
        <v>16</v>
      </c>
      <c r="C38" s="21"/>
      <c r="D38" s="25"/>
      <c r="E38" s="29"/>
      <c r="F38" s="29"/>
      <c r="G38" s="29"/>
      <c r="H38" s="29"/>
      <c r="I38" s="35">
        <f>SUM(I36:I37)</f>
        <v>0</v>
      </c>
    </row>
    <row r="39" spans="1:9" ht="27.6" x14ac:dyDescent="0.3">
      <c r="A39" s="10"/>
      <c r="B39" s="15" t="s">
        <v>6</v>
      </c>
      <c r="C39" s="21">
        <v>0.1</v>
      </c>
      <c r="D39" s="25"/>
      <c r="E39" s="29"/>
      <c r="F39" s="29"/>
      <c r="G39" s="29"/>
      <c r="H39" s="29"/>
      <c r="I39" s="34">
        <f>I38*C39</f>
        <v>0</v>
      </c>
    </row>
    <row r="40" spans="1:9" ht="27.6" x14ac:dyDescent="0.3">
      <c r="A40" s="11"/>
      <c r="B40" s="14" t="s">
        <v>16</v>
      </c>
      <c r="C40" s="21"/>
      <c r="D40" s="25"/>
      <c r="E40" s="29"/>
      <c r="F40" s="29"/>
      <c r="G40" s="29"/>
      <c r="H40" s="29"/>
      <c r="I40" s="35">
        <f>SUM(I38:I39)</f>
        <v>0</v>
      </c>
    </row>
    <row r="41" spans="1:9" ht="27.6" x14ac:dyDescent="0.3">
      <c r="A41" s="10"/>
      <c r="B41" s="14" t="s">
        <v>17</v>
      </c>
      <c r="C41" s="21">
        <v>0.18</v>
      </c>
      <c r="D41" s="25"/>
      <c r="E41" s="29"/>
      <c r="F41" s="29"/>
      <c r="G41" s="29"/>
      <c r="H41" s="29"/>
      <c r="I41" s="35">
        <f>I40*C41</f>
        <v>0</v>
      </c>
    </row>
    <row r="42" spans="1:9" ht="27.6" x14ac:dyDescent="0.3">
      <c r="A42" s="11"/>
      <c r="B42" s="14" t="s">
        <v>7</v>
      </c>
      <c r="C42" s="21"/>
      <c r="D42" s="25"/>
      <c r="E42" s="29"/>
      <c r="F42" s="29"/>
      <c r="G42" s="29"/>
      <c r="H42" s="29"/>
      <c r="I42" s="36">
        <f>I41+I40</f>
        <v>0</v>
      </c>
    </row>
    <row r="43" spans="1:9" ht="16.2" x14ac:dyDescent="0.4">
      <c r="B43" s="2"/>
      <c r="C43" s="2"/>
      <c r="D43" s="2"/>
      <c r="E43" s="2"/>
      <c r="F43" s="1"/>
      <c r="G43" s="1"/>
      <c r="H43" s="1"/>
    </row>
  </sheetData>
  <mergeCells count="14">
    <mergeCell ref="A1:I1"/>
    <mergeCell ref="C9:I9"/>
    <mergeCell ref="C18:I18"/>
    <mergeCell ref="B2:I2"/>
    <mergeCell ref="B3:I3"/>
    <mergeCell ref="A5:I5"/>
    <mergeCell ref="A4:I4"/>
    <mergeCell ref="G6:H6"/>
    <mergeCell ref="I6:I7"/>
    <mergeCell ref="B6:B7"/>
    <mergeCell ref="A6:A7"/>
    <mergeCell ref="E6:F6"/>
    <mergeCell ref="D6:D7"/>
    <mergeCell ref="C6:C7"/>
  </mergeCells>
  <phoneticPr fontId="10" type="noConversion"/>
  <printOptions horizontalCentered="1"/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3FC2B-448F-4890-8127-B375D4D85D90}">
  <dimension ref="B12"/>
  <sheetViews>
    <sheetView workbookViewId="0">
      <selection activeCell="B1" sqref="B1:B10"/>
    </sheetView>
  </sheetViews>
  <sheetFormatPr defaultRowHeight="14.4" x14ac:dyDescent="0.3"/>
  <cols>
    <col min="1" max="1" width="53.44140625" customWidth="1"/>
  </cols>
  <sheetData>
    <row r="12" spans="2:2" x14ac:dyDescent="0.3">
      <c r="B12">
        <f>SUM(B11:B11)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2020-11-05T07:28:07Z</dcterms:modified>
</cp:coreProperties>
</file>